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4\DGN+PAU Střed 2024 - I.pol 2024\Soupisy prací\"/>
    </mc:Choice>
  </mc:AlternateContent>
  <xr:revisionPtr revIDLastSave="0" documentId="13_ncr:1_{A16188DB-3AE2-4300-9251-2DE3C5986D5A}" xr6:coauthVersionLast="36" xr6:coauthVersionMax="36" xr10:uidLastSave="{00000000-0000-0000-0000-000000000000}"/>
  <bookViews>
    <workbookView xWindow="240" yWindow="60" windowWidth="24795" windowHeight="1227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D24" i="1" l="1"/>
  <c r="E27" i="1" s="1"/>
  <c r="G34" i="1"/>
  <c r="G33" i="1"/>
  <c r="G28" i="1"/>
  <c r="D5" i="1"/>
  <c r="E32" i="1" l="1"/>
  <c r="G32" i="1" s="1"/>
  <c r="E29" i="1"/>
  <c r="G29" i="1" s="1"/>
  <c r="E31" i="1"/>
  <c r="G31" i="1" s="1"/>
  <c r="E30" i="1"/>
  <c r="G30" i="1" s="1"/>
  <c r="G27" i="1"/>
  <c r="F24" i="1"/>
  <c r="G9" i="1"/>
  <c r="G15" i="1"/>
  <c r="G16" i="1"/>
  <c r="G35" i="1" l="1"/>
  <c r="E8" i="1"/>
  <c r="E10" i="1" l="1"/>
  <c r="G10" i="1" s="1"/>
  <c r="E13" i="1"/>
  <c r="G13" i="1" s="1"/>
  <c r="G36" i="1"/>
  <c r="G37" i="1" s="1"/>
  <c r="E11" i="1"/>
  <c r="G11" i="1" s="1"/>
  <c r="E12" i="1"/>
  <c r="G12" i="1" s="1"/>
  <c r="F5" i="1" l="1"/>
  <c r="E14" i="1" s="1"/>
  <c r="G14" i="1" s="1"/>
  <c r="G8" i="1" l="1"/>
  <c r="G17" i="1" l="1"/>
  <c r="G41" i="1" s="1"/>
  <c r="G18" i="1" l="1"/>
  <c r="G19" i="1" s="1"/>
  <c r="G42" i="1" l="1"/>
  <c r="G43" i="1" s="1"/>
</calcChain>
</file>

<file path=xl/sharedStrings.xml><?xml version="1.0" encoding="utf-8"?>
<sst xmlns="http://schemas.openxmlformats.org/spreadsheetml/2006/main" count="92" uniqueCount="43">
  <si>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</si>
  <si>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</si>
  <si>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</si>
  <si>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</si>
  <si>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</si>
  <si>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</si>
  <si>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</si>
  <si>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</si>
  <si>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</si>
  <si>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</si>
  <si>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</si>
  <si>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</si>
  <si>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</si>
  <si>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</si>
  <si>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</si>
  <si>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</si>
  <si>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</si>
  <si>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</si>
  <si>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</si>
  <si>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</si>
  <si>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</si>
  <si>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</si>
  <si>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</si>
  <si>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</si>
  <si>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</si>
  <si>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</si>
  <si>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</si>
  <si>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</si>
  <si>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</si>
  <si>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</si>
  <si>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</si>
  <si>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</si>
  <si>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</si>
  <si>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</si>
  <si>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</si>
  <si>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</si>
  <si>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III/43341 Brankovice průtah  -asfaltový povrch</t>
  </si>
  <si>
    <t>III/43341 Brankovice průtah - dlážděný povrch</t>
  </si>
  <si>
    <t>8.</t>
  </si>
  <si>
    <t>Soupis prací  DGN vozovky, PAU</t>
  </si>
  <si>
    <t>Soupis prací  DGN vozovky</t>
  </si>
  <si>
    <t>18a</t>
  </si>
  <si>
    <t>18b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</si>
</sst>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b/>
      <sz val="20"/>
      <color rgb="FFC00000"/>
      <name val="Times New Roman"/>
      <family val="1"/>
      <charset val="238"/>
    </font>
    <font>
      <sz val="20"/>
      <color theme="1"/>
      <name val="Arial Blac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5" fontId="8" fillId="4" borderId="6" xfId="0" applyNumberFormat="1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8" fillId="4" borderId="7" xfId="0" applyNumberFormat="1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7" fillId="5" borderId="21" xfId="0" applyFont="1" applyFill="1" applyBorder="1"/>
    <xf numFmtId="0" fontId="7" fillId="5" borderId="23" xfId="0" applyFont="1" applyFill="1" applyBorder="1"/>
    <xf numFmtId="0" fontId="9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10" fillId="5" borderId="22" xfId="0" applyFont="1" applyFill="1" applyBorder="1" applyAlignment="1"/>
    <xf numFmtId="0" fontId="4" fillId="2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64" fontId="6" fillId="6" borderId="14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43"/>
  <sheetViews>
    <sheetView tabSelected="1" zoomScale="70" zoomScaleNormal="70" workbookViewId="0">
      <selection activeCell="B22" sqref="B22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>
      <c r="B2" s="40" t="s">
        <v>41</v>
      </c>
    </row>
    <row r="3" spans="2:10" ht="15.75" thickBot="1" x14ac:dyDescent="0.3">
      <c r="B3" s="1"/>
    </row>
    <row r="4" spans="2:10" ht="30.75" customHeight="1" x14ac:dyDescent="0.4">
      <c r="B4" s="31" t="s">
        <v>39</v>
      </c>
      <c r="C4" s="29"/>
      <c r="D4" s="23" t="s">
        <v>30</v>
      </c>
      <c r="E4" s="24" t="s">
        <v>31</v>
      </c>
      <c r="F4" s="24" t="s">
        <v>32</v>
      </c>
      <c r="G4" s="22" t="s">
        <v>33</v>
      </c>
    </row>
    <row r="5" spans="2:10" ht="29.25" customHeight="1" thickBot="1" x14ac:dyDescent="0.45">
      <c r="B5" s="38" t="s">
        <v>36</v>
      </c>
      <c r="C5" s="30"/>
      <c r="D5" s="25">
        <f>1.1-0.89</f>
        <v>0.21000000000000008</v>
      </c>
      <c r="E5" s="26">
        <v>6</v>
      </c>
      <c r="F5" s="27">
        <f>(D5*E5*1000)</f>
        <v>1260.0000000000005</v>
      </c>
      <c r="G5" s="28" t="s">
        <v>34</v>
      </c>
    </row>
    <row r="6" spans="2:10" ht="30" customHeight="1" x14ac:dyDescent="0.25">
      <c r="B6" s="42" t="s">
        <v>20</v>
      </c>
      <c r="C6" s="44" t="s">
        <v>21</v>
      </c>
      <c r="D6" s="46" t="s">
        <v>0</v>
      </c>
      <c r="E6" s="48" t="s">
        <v>1</v>
      </c>
      <c r="F6" s="20" t="s">
        <v>2</v>
      </c>
      <c r="G6" s="21" t="s">
        <v>4</v>
      </c>
    </row>
    <row r="7" spans="2:10" ht="30" customHeight="1" thickBot="1" x14ac:dyDescent="0.3">
      <c r="B7" s="43"/>
      <c r="C7" s="45"/>
      <c r="D7" s="47"/>
      <c r="E7" s="49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4">
        <f>D5</f>
        <v>0.21000000000000008</v>
      </c>
      <c r="F8" s="35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6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3">
        <f>CEILING((E8*1000/25),1)</f>
        <v>9</v>
      </c>
      <c r="F10" s="36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3">
        <f>CEILING((E8*1000/200),1)</f>
        <v>2</v>
      </c>
      <c r="F11" s="36"/>
      <c r="G11" s="18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3">
        <f>CEILING((E8*1000/500),1)</f>
        <v>1</v>
      </c>
      <c r="F12" s="36"/>
      <c r="G12" s="18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3">
        <f>CEILING((E8*1000/500),1)</f>
        <v>1</v>
      </c>
      <c r="F13" s="36"/>
      <c r="G13" s="18">
        <f t="shared" si="0"/>
        <v>0</v>
      </c>
    </row>
    <row r="14" spans="2:10" ht="30" customHeight="1" x14ac:dyDescent="0.25">
      <c r="B14" s="7" t="s">
        <v>14</v>
      </c>
      <c r="C14" s="9" t="s">
        <v>35</v>
      </c>
      <c r="D14" s="12" t="s">
        <v>9</v>
      </c>
      <c r="E14" s="33">
        <f>CEILING((F5/5000),1)*3</f>
        <v>3</v>
      </c>
      <c r="F14" s="36"/>
      <c r="G14" s="18">
        <f t="shared" si="0"/>
        <v>0</v>
      </c>
      <c r="H14" s="32"/>
      <c r="I14" s="32"/>
      <c r="J14" s="32"/>
    </row>
    <row r="15" spans="2:10" ht="30" customHeight="1" x14ac:dyDescent="0.25">
      <c r="B15" s="7" t="s">
        <v>38</v>
      </c>
      <c r="C15" s="9" t="s">
        <v>19</v>
      </c>
      <c r="D15" s="12" t="s">
        <v>9</v>
      </c>
      <c r="E15" s="12">
        <v>1</v>
      </c>
      <c r="F15" s="36"/>
      <c r="G15" s="18">
        <f t="shared" si="0"/>
        <v>0</v>
      </c>
      <c r="H15" s="32"/>
      <c r="I15" s="32"/>
      <c r="J15" s="32"/>
    </row>
    <row r="16" spans="2:10" ht="30" customHeight="1" thickBot="1" x14ac:dyDescent="0.3">
      <c r="B16" s="13" t="s">
        <v>26</v>
      </c>
      <c r="C16" s="14" t="s">
        <v>29</v>
      </c>
      <c r="D16" s="19" t="s">
        <v>27</v>
      </c>
      <c r="E16" s="19">
        <v>1</v>
      </c>
      <c r="F16" s="37"/>
      <c r="G16" s="18">
        <f t="shared" si="0"/>
        <v>0</v>
      </c>
      <c r="H16" s="32"/>
      <c r="I16" s="32"/>
      <c r="J16" s="32"/>
    </row>
    <row r="17" spans="2:14" ht="30" customHeight="1" x14ac:dyDescent="0.25">
      <c r="B17" s="50" t="s">
        <v>15</v>
      </c>
      <c r="C17" s="51"/>
      <c r="D17" s="51"/>
      <c r="E17" s="51"/>
      <c r="F17" s="52"/>
      <c r="G17" s="15">
        <f>SUM(G8:G16)</f>
        <v>0</v>
      </c>
      <c r="N17" s="40"/>
    </row>
    <row r="18" spans="2:14" ht="30" customHeight="1" x14ac:dyDescent="0.25">
      <c r="B18" s="53" t="s">
        <v>28</v>
      </c>
      <c r="C18" s="54"/>
      <c r="D18" s="54"/>
      <c r="E18" s="54"/>
      <c r="F18" s="55"/>
      <c r="G18" s="16">
        <f>(G17*0.21)</f>
        <v>0</v>
      </c>
    </row>
    <row r="19" spans="2:14" ht="30" customHeight="1" thickBot="1" x14ac:dyDescent="0.3">
      <c r="B19" s="56" t="s">
        <v>16</v>
      </c>
      <c r="C19" s="57"/>
      <c r="D19" s="57"/>
      <c r="E19" s="57"/>
      <c r="F19" s="58"/>
      <c r="G19" s="17">
        <f>SUM(G17:G18)</f>
        <v>0</v>
      </c>
    </row>
    <row r="20" spans="2:14" x14ac:dyDescent="0.25">
      <c r="B20" s="2"/>
      <c r="E20"/>
    </row>
    <row r="21" spans="2:14" ht="31.5" x14ac:dyDescent="0.25">
      <c r="B21" s="40" t="s">
        <v>42</v>
      </c>
    </row>
    <row r="22" spans="2:14" ht="15.75" thickBot="1" x14ac:dyDescent="0.3"/>
    <row r="23" spans="2:14" ht="31.5" x14ac:dyDescent="0.4">
      <c r="B23" s="31" t="s">
        <v>40</v>
      </c>
      <c r="C23" s="29"/>
      <c r="D23" s="23" t="s">
        <v>30</v>
      </c>
      <c r="E23" s="24" t="s">
        <v>31</v>
      </c>
      <c r="F23" s="24" t="s">
        <v>32</v>
      </c>
      <c r="G23" s="22" t="s">
        <v>33</v>
      </c>
    </row>
    <row r="24" spans="2:14" ht="27" thickBot="1" x14ac:dyDescent="0.45">
      <c r="B24" s="38" t="s">
        <v>37</v>
      </c>
      <c r="C24" s="30"/>
      <c r="D24" s="25">
        <f>0.89</f>
        <v>0.89</v>
      </c>
      <c r="E24" s="26">
        <v>9</v>
      </c>
      <c r="F24" s="27">
        <f>(D24*E24*1000)</f>
        <v>8010</v>
      </c>
      <c r="G24" s="28" t="s">
        <v>34</v>
      </c>
    </row>
    <row r="25" spans="2:14" ht="30" customHeight="1" x14ac:dyDescent="0.25">
      <c r="B25" s="42" t="s">
        <v>20</v>
      </c>
      <c r="C25" s="44" t="s">
        <v>21</v>
      </c>
      <c r="D25" s="46" t="s">
        <v>0</v>
      </c>
      <c r="E25" s="48" t="s">
        <v>1</v>
      </c>
      <c r="F25" s="20" t="s">
        <v>2</v>
      </c>
      <c r="G25" s="21" t="s">
        <v>4</v>
      </c>
    </row>
    <row r="26" spans="2:14" ht="34.9" customHeight="1" thickBot="1" x14ac:dyDescent="0.3">
      <c r="B26" s="43"/>
      <c r="C26" s="45"/>
      <c r="D26" s="47"/>
      <c r="E26" s="49"/>
      <c r="F26" s="3" t="s">
        <v>3</v>
      </c>
      <c r="G26" s="4" t="s">
        <v>5</v>
      </c>
    </row>
    <row r="27" spans="2:14" ht="30" customHeight="1" x14ac:dyDescent="0.25">
      <c r="B27" s="5" t="s">
        <v>6</v>
      </c>
      <c r="C27" s="6" t="s">
        <v>24</v>
      </c>
      <c r="D27" s="39" t="s">
        <v>7</v>
      </c>
      <c r="E27" s="34">
        <f>D24</f>
        <v>0.89</v>
      </c>
      <c r="F27" s="35"/>
      <c r="G27" s="18">
        <f>(E27*F27)</f>
        <v>0</v>
      </c>
    </row>
    <row r="28" spans="2:14" ht="30" customHeight="1" x14ac:dyDescent="0.25">
      <c r="B28" s="7" t="s">
        <v>8</v>
      </c>
      <c r="C28" s="6" t="s">
        <v>25</v>
      </c>
      <c r="D28" s="39" t="s">
        <v>27</v>
      </c>
      <c r="E28" s="39">
        <v>1</v>
      </c>
      <c r="F28" s="36"/>
      <c r="G28" s="18">
        <f t="shared" ref="G28:G34" si="1">(E28*F28)</f>
        <v>0</v>
      </c>
    </row>
    <row r="29" spans="2:14" ht="30" customHeight="1" x14ac:dyDescent="0.25">
      <c r="B29" s="7" t="s">
        <v>10</v>
      </c>
      <c r="C29" s="8" t="s">
        <v>22</v>
      </c>
      <c r="D29" s="12" t="s">
        <v>9</v>
      </c>
      <c r="E29" s="33">
        <f>CEILING((E27*1000/25),1)</f>
        <v>36</v>
      </c>
      <c r="F29" s="36"/>
      <c r="G29" s="18">
        <f t="shared" si="1"/>
        <v>0</v>
      </c>
    </row>
    <row r="30" spans="2:14" ht="30" customHeight="1" x14ac:dyDescent="0.25">
      <c r="B30" s="7" t="s">
        <v>11</v>
      </c>
      <c r="C30" s="9" t="s">
        <v>17</v>
      </c>
      <c r="D30" s="12" t="s">
        <v>9</v>
      </c>
      <c r="E30" s="33">
        <f>CEILING((E27*1000/200),1)</f>
        <v>5</v>
      </c>
      <c r="F30" s="36"/>
      <c r="G30" s="18">
        <f t="shared" si="1"/>
        <v>0</v>
      </c>
    </row>
    <row r="31" spans="2:14" ht="30" customHeight="1" x14ac:dyDescent="0.25">
      <c r="B31" s="7" t="s">
        <v>12</v>
      </c>
      <c r="C31" s="9" t="s">
        <v>23</v>
      </c>
      <c r="D31" s="12" t="s">
        <v>9</v>
      </c>
      <c r="E31" s="33">
        <f>CEILING((E27*1000/500),1)</f>
        <v>2</v>
      </c>
      <c r="F31" s="36"/>
      <c r="G31" s="18">
        <f t="shared" si="1"/>
        <v>0</v>
      </c>
    </row>
    <row r="32" spans="2:14" ht="30" customHeight="1" x14ac:dyDescent="0.25">
      <c r="B32" s="7" t="s">
        <v>13</v>
      </c>
      <c r="C32" s="9" t="s">
        <v>18</v>
      </c>
      <c r="D32" s="12" t="s">
        <v>9</v>
      </c>
      <c r="E32" s="33">
        <f>CEILING((E27*1000/500),1)</f>
        <v>2</v>
      </c>
      <c r="F32" s="36"/>
      <c r="G32" s="18">
        <f t="shared" si="1"/>
        <v>0</v>
      </c>
    </row>
    <row r="33" spans="2:7" ht="30" customHeight="1" x14ac:dyDescent="0.25">
      <c r="B33" s="7" t="s">
        <v>14</v>
      </c>
      <c r="C33" s="9" t="s">
        <v>19</v>
      </c>
      <c r="D33" s="12" t="s">
        <v>9</v>
      </c>
      <c r="E33" s="12">
        <v>1</v>
      </c>
      <c r="F33" s="36"/>
      <c r="G33" s="18">
        <f t="shared" si="1"/>
        <v>0</v>
      </c>
    </row>
    <row r="34" spans="2:7" ht="30" customHeight="1" thickBot="1" x14ac:dyDescent="0.3">
      <c r="B34" s="7" t="s">
        <v>38</v>
      </c>
      <c r="C34" s="14" t="s">
        <v>29</v>
      </c>
      <c r="D34" s="19" t="s">
        <v>27</v>
      </c>
      <c r="E34" s="19">
        <v>1</v>
      </c>
      <c r="F34" s="37"/>
      <c r="G34" s="18">
        <f t="shared" si="1"/>
        <v>0</v>
      </c>
    </row>
    <row r="35" spans="2:7" ht="30" customHeight="1" x14ac:dyDescent="0.25">
      <c r="B35" s="50" t="s">
        <v>15</v>
      </c>
      <c r="C35" s="51"/>
      <c r="D35" s="51"/>
      <c r="E35" s="51"/>
      <c r="F35" s="52"/>
      <c r="G35" s="15">
        <f>SUM(G27:G34)</f>
        <v>0</v>
      </c>
    </row>
    <row r="36" spans="2:7" ht="30" customHeight="1" x14ac:dyDescent="0.25">
      <c r="B36" s="53" t="s">
        <v>28</v>
      </c>
      <c r="C36" s="54"/>
      <c r="D36" s="54"/>
      <c r="E36" s="54"/>
      <c r="F36" s="55"/>
      <c r="G36" s="16">
        <f>(G35*0.21)</f>
        <v>0</v>
      </c>
    </row>
    <row r="37" spans="2:7" ht="30" customHeight="1" thickBot="1" x14ac:dyDescent="0.3">
      <c r="B37" s="56" t="s">
        <v>16</v>
      </c>
      <c r="C37" s="57"/>
      <c r="D37" s="57"/>
      <c r="E37" s="57"/>
      <c r="F37" s="58"/>
      <c r="G37" s="17">
        <f>SUM(G35:G36)</f>
        <v>0</v>
      </c>
    </row>
    <row r="40" spans="2:7" ht="15.75" thickBot="1" x14ac:dyDescent="0.3"/>
    <row r="41" spans="2:7" ht="20.25" x14ac:dyDescent="0.25">
      <c r="B41" s="50" t="s">
        <v>15</v>
      </c>
      <c r="C41" s="51"/>
      <c r="D41" s="51"/>
      <c r="E41" s="51"/>
      <c r="F41" s="52"/>
      <c r="G41" s="41">
        <f>SUM(G17+G35)</f>
        <v>0</v>
      </c>
    </row>
    <row r="42" spans="2:7" ht="15.75" x14ac:dyDescent="0.25">
      <c r="B42" s="53" t="s">
        <v>28</v>
      </c>
      <c r="C42" s="54"/>
      <c r="D42" s="54"/>
      <c r="E42" s="54"/>
      <c r="F42" s="55"/>
      <c r="G42" s="16">
        <f>(G41*0.21)</f>
        <v>0</v>
      </c>
    </row>
    <row r="43" spans="2:7" ht="16.5" thickBot="1" x14ac:dyDescent="0.3">
      <c r="B43" s="56" t="s">
        <v>16</v>
      </c>
      <c r="C43" s="57"/>
      <c r="D43" s="57"/>
      <c r="E43" s="57"/>
      <c r="F43" s="58"/>
      <c r="G43" s="17">
        <f>SUM(G41:G42)</f>
        <v>0</v>
      </c>
    </row>
  </sheetData>
  <mergeCells count="17">
    <mergeCell ref="B41:F41"/>
    <mergeCell ref="B42:F42"/>
    <mergeCell ref="B43:F43"/>
    <mergeCell ref="B19:F19"/>
    <mergeCell ref="B18:F18"/>
    <mergeCell ref="B36:F36"/>
    <mergeCell ref="B37:F37"/>
    <mergeCell ref="B25:B26"/>
    <mergeCell ref="C25:C26"/>
    <mergeCell ref="D25:D26"/>
    <mergeCell ref="E25:E26"/>
    <mergeCell ref="B35:F35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Bažant Petr</cp:lastModifiedBy>
  <cp:lastPrinted>2023-08-29T18:40:45Z</cp:lastPrinted>
  <dcterms:created xsi:type="dcterms:W3CDTF">2012-11-07T13:05:37Z</dcterms:created>
  <dcterms:modified xsi:type="dcterms:W3CDTF">2024-04-10T06:56:51Z</dcterms:modified>
</cp:coreProperties>
</file>